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W:\DFT\REVISAO_TESTE\"/>
    </mc:Choice>
  </mc:AlternateContent>
  <xr:revisionPtr revIDLastSave="0" documentId="8_{2DB9FD81-E0FE-4789-9DE6-7B95EC08513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axitoxin 20-0173-CA" sheetId="1" r:id="rId1"/>
    <sheet name="Instructions" sheetId="2" r:id="rId2"/>
  </sheets>
  <definedNames>
    <definedName name="solver_adj" localSheetId="0" hidden="1">'Saxitoxin 20-0173-CA'!$C$28:$F$28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'Saxitoxin 20-0173-CA'!$D$41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3" i="1" l="1"/>
  <c r="E83" i="1"/>
  <c r="H83" i="1" s="1"/>
  <c r="H20" i="1"/>
  <c r="H19" i="1"/>
  <c r="H18" i="1"/>
  <c r="H17" i="1"/>
  <c r="H16" i="1"/>
  <c r="H15" i="1"/>
  <c r="I15" i="1" s="1"/>
  <c r="G83" i="1" l="1"/>
  <c r="I19" i="1"/>
  <c r="I16" i="1"/>
  <c r="I20" i="1"/>
  <c r="I17" i="1"/>
  <c r="I83" i="1"/>
  <c r="I18" i="1"/>
  <c r="I84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E38" i="1"/>
  <c r="G38" i="1" s="1"/>
  <c r="E37" i="1"/>
  <c r="G37" i="1" s="1"/>
  <c r="E36" i="1"/>
  <c r="G36" i="1" s="1"/>
  <c r="E35" i="1"/>
  <c r="G35" i="1" s="1"/>
  <c r="G34" i="1"/>
  <c r="G33" i="1"/>
  <c r="H41" i="1" l="1"/>
  <c r="D41" i="1"/>
  <c r="I85" i="1"/>
  <c r="I87" i="1"/>
  <c r="I89" i="1"/>
  <c r="I91" i="1"/>
  <c r="I93" i="1"/>
  <c r="I95" i="1"/>
  <c r="I97" i="1"/>
  <c r="I99" i="1"/>
  <c r="I101" i="1"/>
  <c r="I86" i="1"/>
  <c r="I88" i="1"/>
  <c r="I90" i="1"/>
  <c r="I92" i="1"/>
  <c r="I94" i="1"/>
  <c r="I96" i="1"/>
  <c r="I98" i="1"/>
  <c r="I100" i="1"/>
  <c r="I102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<sst xmlns="http://schemas.openxmlformats.org/spreadsheetml/2006/main" count="49" uniqueCount="42">
  <si>
    <t>Beacon Analytical Systems, Inc.</t>
  </si>
  <si>
    <t>Operator:</t>
  </si>
  <si>
    <t>Date:</t>
  </si>
  <si>
    <t>Assay ID:</t>
  </si>
  <si>
    <t>Kit Lot #:</t>
  </si>
  <si>
    <t>Section I) Standard Calibrator Data</t>
  </si>
  <si>
    <t>Absorbance  (nm)</t>
  </si>
  <si>
    <t>#</t>
  </si>
  <si>
    <t>OD 1</t>
  </si>
  <si>
    <t>OD 2</t>
  </si>
  <si>
    <t>OD 3</t>
  </si>
  <si>
    <t>Average OD</t>
  </si>
  <si>
    <t>% Bo</t>
  </si>
  <si>
    <t>Section II) Curve Fitting</t>
  </si>
  <si>
    <t>Four Parameters:</t>
  </si>
  <si>
    <t>A</t>
  </si>
  <si>
    <t>B</t>
  </si>
  <si>
    <t>C</t>
  </si>
  <si>
    <t>D</t>
  </si>
  <si>
    <t>Model Data:</t>
  </si>
  <si>
    <t>Theoretical Y</t>
  </si>
  <si>
    <t>Squared Deviation</t>
  </si>
  <si>
    <t>Sum of Squared Deviations:</t>
  </si>
  <si>
    <t>Coefficient of Determination:</t>
  </si>
  <si>
    <t>SSD =</t>
  </si>
  <si>
    <t>R^2 =</t>
  </si>
  <si>
    <t>Section III) Sample Calculations</t>
  </si>
  <si>
    <t>Sample</t>
  </si>
  <si>
    <t>Absorbance (nm)</t>
  </si>
  <si>
    <t>Reviewed &amp; Accepted:</t>
  </si>
  <si>
    <t>Saxitoxin cat# 20-0173-CA ELISA Data Reduction Worksheet</t>
  </si>
  <si>
    <t>Concentration (ppb)</t>
  </si>
  <si>
    <t>Concentration X (ppb)</t>
  </si>
  <si>
    <t>Instructions:</t>
  </si>
  <si>
    <t>This template applies a four-parameter logistic regression equation (I) utilizing the 'Solver' function in Excel.  Be sure that this function is installed and select "Enable Macros" if a dialog box appears upon opening.  Only enter information or data into shaded cells, changing the contents of other cells will cause malfunction.</t>
  </si>
  <si>
    <t>1.) Enter the operator, date, assay ID and kit lot number.</t>
  </si>
  <si>
    <t>2.) Section I - Enter the calibrator absorbance data generated during analysis.</t>
  </si>
  <si>
    <t>4.) Open Excel Solver.</t>
  </si>
  <si>
    <t>5.) Select "Solve".</t>
  </si>
  <si>
    <t xml:space="preserve">6.) Select "OK". </t>
  </si>
  <si>
    <t>7.) Section III - Enter the sample absorbance data and the correct results will be calculated.</t>
  </si>
  <si>
    <t>3.) Section II - Select shaded cell D41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</si>
</sst>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3" xfId="0" applyFill="1" applyBorder="1"/>
    <xf numFmtId="0" fontId="3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1" fillId="2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4" fillId="2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5" xfId="0" applyNumberFormat="1" applyFill="1" applyBorder="1" applyAlignment="1"/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2" borderId="0" xfId="0" applyFont="1" applyFill="1"/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/>
    <xf numFmtId="0" fontId="4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1" xfId="0" applyBorder="1" applyAlignment="1"/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 Y</c:v>
          </c:tx>
          <c:spPr>
            <a:ln w="952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>
                  <a:lumMod val="65000"/>
                </a:schemeClr>
              </a:solidFill>
              <a:ln w="15875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marker>
          <c:xVal>
            <c:numRef>
              <c:f>'Saxitoxin 20-0173-CA'!$C$15:$C$20</c:f>
              <c:numCache>
                <c:formatCode>General</c:formatCod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  <c:pt idx="5">
                  <c:v>0.4</c:v>
                </c:pt>
              </c:numCache>
            </c:numRef>
          </c:xVal>
          <c:yVal>
            <c:numRef>
              <c:f>'Saxitoxin 20-0173-CA'!$H$15:$H$20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DC-4ED9-BDCE-A6203BB3C8A4}"/>
            </c:ext>
          </c:extLst>
        </c:ser>
        <c:ser>
          <c:idx val="1"/>
          <c:order val="1"/>
          <c:tx>
            <c:v>Model Y</c:v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'Saxitoxin 20-0173-CA'!$C$33:$C$38</c:f>
              <c:numCache>
                <c:formatCode>General</c:formatCod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0.16</c:v>
                </c:pt>
                <c:pt idx="5">
                  <c:v>0.4</c:v>
                </c:pt>
              </c:numCache>
            </c:numRef>
          </c:xVal>
          <c:yVal>
            <c:numRef>
              <c:f>'Saxitoxin 20-0173-CA'!$E$33:$E$38</c:f>
              <c:numCache>
                <c:formatCode>0.000</c:formatCode>
                <c:ptCount val="6"/>
                <c:pt idx="0">
                  <c:v>1.7592178138241996</c:v>
                </c:pt>
                <c:pt idx="1">
                  <c:v>1.4537397635199913</c:v>
                </c:pt>
                <c:pt idx="2">
                  <c:v>1.2054768925437758</c:v>
                </c:pt>
                <c:pt idx="3">
                  <c:v>0.8808439742827946</c:v>
                </c:pt>
                <c:pt idx="4">
                  <c:v>0.56153697529826929</c:v>
                </c:pt>
                <c:pt idx="5">
                  <c:v>0.2691807664498011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DC-4ED9-BDCE-A6203BB3C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927824"/>
        <c:axId val="13488344"/>
      </c:scatterChart>
      <c:valAx>
        <c:axId val="672927824"/>
        <c:scaling>
          <c:logBase val="10"/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88344"/>
        <c:crosses val="autoZero"/>
        <c:crossBetween val="midCat"/>
      </c:valAx>
      <c:valAx>
        <c:axId val="1348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927824"/>
        <c:crossesAt val="0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385762</xdr:colOff>
      <xdr:row>55</xdr:row>
      <xdr:rowOff>100011</xdr:rowOff>
    </xdr:from>
    <xdr:to>
      <xdr:col>8</xdr:col>
      <xdr:colOff>233362</xdr:colOff>
      <xdr:row>72</xdr:row>
      <xdr:rowOff>90486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tabSelected="1" zoomScale="115" zoomScaleNormal="115" workbookViewId="0">
      <selection activeCell="G17" sqref="G17"/>
    </sheetView>
  </sheetViews>
  <sheetFormatPr defaultRowHeight="12.75" x14ac:dyDescent="0.2"/>
  <cols>
    <col min="1" max="1" width="7.85546875" customWidth="1"/>
    <col min="2" max="2" width="8.42578125" customWidth="1"/>
    <col min="3" max="3" width="17.140625" bestFit="1" customWidth="1"/>
    <col min="7" max="7" width="9.5703125" bestFit="1" customWidth="1"/>
    <col min="8" max="8" width="11" customWidth="1"/>
  </cols>
  <sheetData>
    <row r="1" spans="1:11" ht="12.9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" x14ac:dyDescent="0.25">
      <c r="A2" s="1"/>
      <c r="B2" s="25" t="s">
        <v>0</v>
      </c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1"/>
      <c r="B3" s="26" t="s">
        <v>30</v>
      </c>
      <c r="C3" s="1"/>
      <c r="D3" s="1"/>
      <c r="E3" s="1"/>
      <c r="F3" s="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 x14ac:dyDescent="0.25">
      <c r="A5" s="1"/>
      <c r="B5" s="2" t="s">
        <v>1</v>
      </c>
      <c r="C5" s="63"/>
      <c r="D5" s="63"/>
      <c r="E5" s="63"/>
      <c r="F5" s="63"/>
      <c r="G5" s="63"/>
      <c r="H5" s="1"/>
      <c r="I5" s="1"/>
      <c r="J5" s="1"/>
    </row>
    <row r="6" spans="1:11" ht="15" x14ac:dyDescent="0.25">
      <c r="A6" s="1"/>
      <c r="B6" s="2" t="s">
        <v>2</v>
      </c>
      <c r="C6" s="64"/>
      <c r="D6" s="64"/>
      <c r="E6" s="64"/>
      <c r="F6" s="64"/>
      <c r="G6" s="64"/>
      <c r="H6" s="1"/>
      <c r="I6" s="1"/>
      <c r="J6" s="1"/>
    </row>
    <row r="7" spans="1:11" ht="15" x14ac:dyDescent="0.25">
      <c r="A7" s="1"/>
      <c r="B7" s="2" t="s">
        <v>3</v>
      </c>
      <c r="C7" s="65"/>
      <c r="D7" s="65"/>
      <c r="E7" s="65"/>
      <c r="F7" s="65"/>
      <c r="G7" s="65"/>
      <c r="H7" s="1"/>
      <c r="I7" s="1"/>
      <c r="J7" s="1"/>
    </row>
    <row r="8" spans="1:11" ht="15" x14ac:dyDescent="0.25">
      <c r="A8" s="1"/>
      <c r="B8" s="2" t="s">
        <v>4</v>
      </c>
      <c r="C8" s="65"/>
      <c r="D8" s="65"/>
      <c r="E8" s="65"/>
      <c r="F8" s="65"/>
      <c r="G8" s="65"/>
      <c r="H8" s="1"/>
      <c r="I8" s="1"/>
      <c r="J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3.5" thickBot="1" x14ac:dyDescent="0.25">
      <c r="A10" s="3"/>
      <c r="B10" s="3"/>
      <c r="C10" s="4"/>
      <c r="D10" s="4"/>
      <c r="E10" s="4"/>
      <c r="F10" s="3"/>
      <c r="G10" s="3"/>
      <c r="H10" s="5"/>
      <c r="I10" s="3"/>
      <c r="J10" s="3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5" x14ac:dyDescent="0.25">
      <c r="A12" s="6" t="s">
        <v>5</v>
      </c>
      <c r="B12" s="1"/>
      <c r="C12" s="1"/>
      <c r="D12" s="1"/>
      <c r="E12" s="1"/>
      <c r="F12" s="1"/>
      <c r="G12" s="1"/>
      <c r="H12" s="1"/>
      <c r="I12" s="1"/>
      <c r="J12" s="1"/>
    </row>
    <row r="13" spans="1:11" x14ac:dyDescent="0.2">
      <c r="A13" s="1"/>
      <c r="B13" s="1"/>
      <c r="C13" s="1"/>
      <c r="D13" s="1"/>
      <c r="E13" s="39" t="s">
        <v>6</v>
      </c>
      <c r="F13" s="40"/>
      <c r="G13" s="41"/>
      <c r="H13" s="41"/>
      <c r="I13" s="1"/>
      <c r="J13" s="1"/>
    </row>
    <row r="14" spans="1:11" x14ac:dyDescent="0.2">
      <c r="A14" s="1"/>
      <c r="B14" s="7" t="s">
        <v>7</v>
      </c>
      <c r="C14" s="42" t="s">
        <v>31</v>
      </c>
      <c r="D14" s="43"/>
      <c r="E14" s="7" t="s">
        <v>8</v>
      </c>
      <c r="F14" s="7" t="s">
        <v>9</v>
      </c>
      <c r="G14" s="7" t="s">
        <v>10</v>
      </c>
      <c r="H14" s="7" t="s">
        <v>11</v>
      </c>
      <c r="I14" s="8" t="s">
        <v>12</v>
      </c>
      <c r="J14" s="1"/>
    </row>
    <row r="15" spans="1:11" x14ac:dyDescent="0.2">
      <c r="A15" s="1"/>
      <c r="B15" s="9">
        <v>1</v>
      </c>
      <c r="C15" s="10">
        <v>0</v>
      </c>
      <c r="D15" s="11"/>
      <c r="E15" s="12"/>
      <c r="F15" s="12"/>
      <c r="G15" s="12"/>
      <c r="H15" s="27" t="e">
        <f t="shared" ref="H15:H20" si="0">AVERAGE(E15:G15)</f>
        <v>#DIV/0!</v>
      </c>
      <c r="I15" s="28" t="e">
        <f t="shared" ref="I15:I20" si="1">(H15/$H$15)*100</f>
        <v>#DIV/0!</v>
      </c>
      <c r="J15" s="1"/>
    </row>
    <row r="16" spans="1:11" x14ac:dyDescent="0.2">
      <c r="A16" s="1"/>
      <c r="B16" s="9">
        <v>2</v>
      </c>
      <c r="C16" s="10">
        <v>0.02</v>
      </c>
      <c r="D16" s="11"/>
      <c r="E16" s="13"/>
      <c r="F16" s="12"/>
      <c r="G16" s="12"/>
      <c r="H16" s="27" t="e">
        <f t="shared" si="0"/>
        <v>#DIV/0!</v>
      </c>
      <c r="I16" s="28" t="e">
        <f t="shared" si="1"/>
        <v>#DIV/0!</v>
      </c>
      <c r="J16" s="1"/>
    </row>
    <row r="17" spans="1:10" x14ac:dyDescent="0.2">
      <c r="A17" s="1"/>
      <c r="B17" s="9">
        <v>3</v>
      </c>
      <c r="C17" s="10">
        <v>0.04</v>
      </c>
      <c r="D17" s="11"/>
      <c r="E17" s="12"/>
      <c r="F17" s="12"/>
      <c r="G17" s="12"/>
      <c r="H17" s="27" t="e">
        <f t="shared" si="0"/>
        <v>#DIV/0!</v>
      </c>
      <c r="I17" s="28" t="e">
        <f t="shared" si="1"/>
        <v>#DIV/0!</v>
      </c>
      <c r="J17" s="1"/>
    </row>
    <row r="18" spans="1:10" x14ac:dyDescent="0.2">
      <c r="A18" s="1"/>
      <c r="B18" s="9">
        <v>4</v>
      </c>
      <c r="C18" s="10">
        <v>0.08</v>
      </c>
      <c r="D18" s="11"/>
      <c r="E18" s="12"/>
      <c r="F18" s="12"/>
      <c r="G18" s="12"/>
      <c r="H18" s="27" t="e">
        <f t="shared" si="0"/>
        <v>#DIV/0!</v>
      </c>
      <c r="I18" s="28" t="e">
        <f t="shared" si="1"/>
        <v>#DIV/0!</v>
      </c>
      <c r="J18" s="1"/>
    </row>
    <row r="19" spans="1:10" x14ac:dyDescent="0.2">
      <c r="A19" s="1"/>
      <c r="B19" s="9">
        <v>5</v>
      </c>
      <c r="C19" s="10">
        <v>0.16</v>
      </c>
      <c r="D19" s="11"/>
      <c r="E19" s="12"/>
      <c r="F19" s="12"/>
      <c r="G19" s="12"/>
      <c r="H19" s="27" t="e">
        <f t="shared" si="0"/>
        <v>#DIV/0!</v>
      </c>
      <c r="I19" s="28" t="e">
        <f t="shared" si="1"/>
        <v>#DIV/0!</v>
      </c>
      <c r="J19" s="1"/>
    </row>
    <row r="20" spans="1:10" x14ac:dyDescent="0.2">
      <c r="A20" s="1"/>
      <c r="B20" s="9">
        <v>6</v>
      </c>
      <c r="C20" s="10">
        <v>0.4</v>
      </c>
      <c r="D20" s="11"/>
      <c r="E20" s="12"/>
      <c r="F20" s="12"/>
      <c r="G20" s="12"/>
      <c r="H20" s="27" t="e">
        <f t="shared" si="0"/>
        <v>#DIV/0!</v>
      </c>
      <c r="I20" s="28" t="e">
        <f t="shared" si="1"/>
        <v>#DIV/0!</v>
      </c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thickBot="1" x14ac:dyDescent="0.25">
      <c r="A22" s="3"/>
      <c r="B22" s="3"/>
      <c r="C22" s="4"/>
      <c r="D22" s="4"/>
      <c r="E22" s="4"/>
      <c r="F22" s="3"/>
      <c r="G22" s="3"/>
      <c r="H22" s="5"/>
      <c r="I22" s="3"/>
      <c r="J22" s="3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5">
      <c r="A24" s="6" t="s">
        <v>13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5">
      <c r="A26" s="1"/>
      <c r="B26" s="1"/>
      <c r="C26" s="6" t="s">
        <v>14</v>
      </c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7" t="s">
        <v>15</v>
      </c>
      <c r="D27" s="7" t="s">
        <v>16</v>
      </c>
      <c r="E27" s="7" t="s">
        <v>17</v>
      </c>
      <c r="F27" s="7" t="s">
        <v>18</v>
      </c>
      <c r="G27" s="1"/>
      <c r="H27" s="1"/>
      <c r="I27" s="1"/>
      <c r="J27" s="1"/>
    </row>
    <row r="28" spans="1:10" x14ac:dyDescent="0.2">
      <c r="A28" s="1"/>
      <c r="B28" s="1"/>
      <c r="C28" s="27">
        <v>1.7592178138241996</v>
      </c>
      <c r="D28" s="27">
        <v>1.1368255827532843</v>
      </c>
      <c r="E28" s="27">
        <v>7.6953198415972368E-2</v>
      </c>
      <c r="F28" s="27">
        <v>4.0400037303509627E-2</v>
      </c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 x14ac:dyDescent="0.25">
      <c r="A30" s="6" t="s">
        <v>19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7" t="s">
        <v>7</v>
      </c>
      <c r="C32" s="42" t="s">
        <v>32</v>
      </c>
      <c r="D32" s="43"/>
      <c r="E32" s="42" t="s">
        <v>20</v>
      </c>
      <c r="F32" s="43"/>
      <c r="G32" s="39" t="s">
        <v>21</v>
      </c>
      <c r="H32" s="40"/>
      <c r="I32" s="1"/>
      <c r="J32" s="1"/>
    </row>
    <row r="33" spans="1:10" x14ac:dyDescent="0.2">
      <c r="A33" s="1"/>
      <c r="B33" s="9">
        <v>1</v>
      </c>
      <c r="C33" s="10">
        <v>0</v>
      </c>
      <c r="D33" s="11"/>
      <c r="E33" s="29">
        <f>$F$28+(($C$28-$F$28)/(1+(C33/$E$28)^$D$28))</f>
        <v>1.7592178138241996</v>
      </c>
      <c r="F33" s="14"/>
      <c r="G33" s="29" t="e">
        <f>(H15-E33)^2</f>
        <v>#DIV/0!</v>
      </c>
      <c r="H33" s="14"/>
      <c r="I33" s="1"/>
      <c r="J33" s="1"/>
    </row>
    <row r="34" spans="1:10" x14ac:dyDescent="0.2">
      <c r="A34" s="1"/>
      <c r="B34" s="9">
        <v>2</v>
      </c>
      <c r="C34" s="10">
        <v>0.02</v>
      </c>
      <c r="D34" s="11"/>
      <c r="E34" s="29">
        <f t="shared" ref="E34:E38" si="2">$F$28+(($C$28-$F$28)/(1+(C34/$E$28)^$D$28))</f>
        <v>1.4537397635199913</v>
      </c>
      <c r="F34" s="14"/>
      <c r="G34" s="29" t="e">
        <f t="shared" ref="G34:G38" si="3">(H16-E34)^2</f>
        <v>#DIV/0!</v>
      </c>
      <c r="H34" s="14"/>
      <c r="I34" s="1"/>
      <c r="J34" s="1"/>
    </row>
    <row r="35" spans="1:10" x14ac:dyDescent="0.2">
      <c r="A35" s="1"/>
      <c r="B35" s="9">
        <v>3</v>
      </c>
      <c r="C35" s="10">
        <v>0.04</v>
      </c>
      <c r="D35" s="11"/>
      <c r="E35" s="29">
        <f t="shared" si="2"/>
        <v>1.2054768925437758</v>
      </c>
      <c r="F35" s="14"/>
      <c r="G35" s="29" t="e">
        <f t="shared" si="3"/>
        <v>#DIV/0!</v>
      </c>
      <c r="H35" s="14"/>
      <c r="I35" s="1"/>
      <c r="J35" s="1"/>
    </row>
    <row r="36" spans="1:10" x14ac:dyDescent="0.2">
      <c r="A36" s="1"/>
      <c r="B36" s="9">
        <v>4</v>
      </c>
      <c r="C36" s="10">
        <v>0.08</v>
      </c>
      <c r="D36" s="11"/>
      <c r="E36" s="29">
        <f t="shared" si="2"/>
        <v>0.8808439742827946</v>
      </c>
      <c r="F36" s="14"/>
      <c r="G36" s="29" t="e">
        <f t="shared" si="3"/>
        <v>#DIV/0!</v>
      </c>
      <c r="H36" s="14"/>
      <c r="I36" s="1"/>
      <c r="J36" s="1"/>
    </row>
    <row r="37" spans="1:10" x14ac:dyDescent="0.2">
      <c r="A37" s="1"/>
      <c r="B37" s="9">
        <v>5</v>
      </c>
      <c r="C37" s="10">
        <v>0.16</v>
      </c>
      <c r="D37" s="11"/>
      <c r="E37" s="29">
        <f t="shared" si="2"/>
        <v>0.56153697529826929</v>
      </c>
      <c r="F37" s="14"/>
      <c r="G37" s="29" t="e">
        <f t="shared" si="3"/>
        <v>#DIV/0!</v>
      </c>
      <c r="H37" s="14"/>
      <c r="I37" s="1"/>
      <c r="J37" s="1"/>
    </row>
    <row r="38" spans="1:10" x14ac:dyDescent="0.2">
      <c r="A38" s="1"/>
      <c r="B38" s="9">
        <v>6</v>
      </c>
      <c r="C38" s="10">
        <v>0.4</v>
      </c>
      <c r="D38" s="11"/>
      <c r="E38" s="29">
        <f t="shared" si="2"/>
        <v>0.2691807664498011</v>
      </c>
      <c r="F38" s="14"/>
      <c r="G38" s="29" t="e">
        <f t="shared" si="3"/>
        <v>#DIV/0!</v>
      </c>
      <c r="H38" s="14"/>
      <c r="I38" s="1"/>
      <c r="J38" s="1"/>
    </row>
    <row r="39" spans="1:10" x14ac:dyDescent="0.2">
      <c r="A39" s="1"/>
      <c r="B39" s="15"/>
      <c r="C39" s="16"/>
      <c r="D39" s="16"/>
      <c r="E39" s="16"/>
      <c r="F39" s="16"/>
      <c r="G39" s="16"/>
      <c r="H39" s="16"/>
      <c r="I39" s="1"/>
      <c r="J39" s="1"/>
    </row>
    <row r="40" spans="1:10" ht="15" x14ac:dyDescent="0.25">
      <c r="A40" s="1"/>
      <c r="B40" s="6" t="s">
        <v>22</v>
      </c>
      <c r="C40" s="1"/>
      <c r="D40" s="1"/>
      <c r="E40" s="1"/>
      <c r="F40" s="1"/>
      <c r="G40" s="6" t="s">
        <v>23</v>
      </c>
      <c r="H40" s="1"/>
      <c r="I40" s="1"/>
      <c r="J40" s="1"/>
    </row>
    <row r="41" spans="1:10" x14ac:dyDescent="0.2">
      <c r="A41" s="1"/>
      <c r="B41" s="44" t="s">
        <v>24</v>
      </c>
      <c r="C41" s="45"/>
      <c r="D41" s="30" t="e">
        <f>SUM(G33:G38)</f>
        <v>#DIV/0!</v>
      </c>
      <c r="E41" s="1"/>
      <c r="F41" s="1"/>
      <c r="G41" s="17" t="s">
        <v>25</v>
      </c>
      <c r="H41" s="27" t="e">
        <f>RSQ(E33:E38,H15:H20)</f>
        <v>#DIV/0!</v>
      </c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4" ht="13.5" thickBot="1" x14ac:dyDescent="0.25">
      <c r="A76" s="3"/>
      <c r="B76" s="3"/>
      <c r="C76" s="4"/>
      <c r="D76" s="4"/>
      <c r="E76" s="4"/>
      <c r="F76" s="3"/>
      <c r="G76" s="3"/>
      <c r="H76" s="5"/>
      <c r="I76" s="3"/>
      <c r="J76" s="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M78" s="18"/>
      <c r="N78" s="19"/>
    </row>
    <row r="79" spans="1:14" ht="15" x14ac:dyDescent="0.25">
      <c r="A79" s="6" t="s">
        <v>26</v>
      </c>
      <c r="B79" s="1"/>
      <c r="C79" s="1"/>
      <c r="D79" s="1"/>
      <c r="E79" s="1"/>
      <c r="F79" s="1"/>
      <c r="G79" s="1"/>
      <c r="H79" s="1"/>
      <c r="I79" s="1"/>
      <c r="J79" s="1"/>
      <c r="M79" s="19"/>
      <c r="N79" s="19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46" t="s">
        <v>27</v>
      </c>
      <c r="B81" s="47"/>
      <c r="C81" s="42" t="s">
        <v>28</v>
      </c>
      <c r="D81" s="50"/>
      <c r="E81" s="50"/>
      <c r="F81" s="51"/>
      <c r="G81" s="46" t="s">
        <v>12</v>
      </c>
      <c r="H81" s="52" t="s">
        <v>31</v>
      </c>
      <c r="I81" s="53"/>
      <c r="J81" s="54"/>
    </row>
    <row r="82" spans="1:10" x14ac:dyDescent="0.2">
      <c r="A82" s="48"/>
      <c r="B82" s="49"/>
      <c r="C82" s="20" t="s">
        <v>8</v>
      </c>
      <c r="D82" s="20" t="s">
        <v>9</v>
      </c>
      <c r="E82" s="58" t="s">
        <v>11</v>
      </c>
      <c r="F82" s="59"/>
      <c r="G82" s="48"/>
      <c r="H82" s="55"/>
      <c r="I82" s="56"/>
      <c r="J82" s="57"/>
    </row>
    <row r="83" spans="1:10" x14ac:dyDescent="0.2">
      <c r="A83" s="34"/>
      <c r="B83" s="35"/>
      <c r="C83" s="12"/>
      <c r="D83" s="12"/>
      <c r="E83" s="36" t="e">
        <f>AVERAGE(C83:D83)</f>
        <v>#DIV/0!</v>
      </c>
      <c r="F83" s="36"/>
      <c r="G83" s="31" t="e">
        <f>(E83/$H$15)*100</f>
        <v>#DIV/0!</v>
      </c>
      <c r="H83" s="32" t="e">
        <f>$E$28*((($C$28-$F$28)/(E83-$F$28))-1)^(1/$D$28)</f>
        <v>#DIV/0!</v>
      </c>
      <c r="I83" s="37" t="e">
        <f>IF(AND(E83&lt;=$H$15,E83&gt;=$H$20),"Accepted","Not Accepted")</f>
        <v>#DIV/0!</v>
      </c>
      <c r="J83" s="38"/>
    </row>
    <row r="84" spans="1:10" x14ac:dyDescent="0.2">
      <c r="A84" s="34"/>
      <c r="B84" s="35"/>
      <c r="C84" s="12"/>
      <c r="D84" s="12"/>
      <c r="E84" s="36" t="e">
        <f t="shared" ref="E84:E102" si="4">AVERAGE(C84:D84)</f>
        <v>#DIV/0!</v>
      </c>
      <c r="F84" s="36"/>
      <c r="G84" s="31" t="e">
        <f t="shared" ref="G84:G102" si="5">(E84/$H$15)*100</f>
        <v>#DIV/0!</v>
      </c>
      <c r="H84" s="32" t="e">
        <f t="shared" ref="H84:H102" si="6">$E$28*((($C$28-$F$28)/(E84-$F$28))-1)^(1/$D$28)</f>
        <v>#DIV/0!</v>
      </c>
      <c r="I84" s="37" t="e">
        <f>IF(AND(E84&lt;=$H$15,E84&gt;=$H$20),"Accepted","Not Accepted")</f>
        <v>#DIV/0!</v>
      </c>
      <c r="J84" s="38"/>
    </row>
    <row r="85" spans="1:10" x14ac:dyDescent="0.2">
      <c r="A85" s="34"/>
      <c r="B85" s="35"/>
      <c r="C85" s="12"/>
      <c r="D85" s="12"/>
      <c r="E85" s="36" t="e">
        <f t="shared" si="4"/>
        <v>#DIV/0!</v>
      </c>
      <c r="F85" s="36"/>
      <c r="G85" s="31" t="e">
        <f t="shared" si="5"/>
        <v>#DIV/0!</v>
      </c>
      <c r="H85" s="32" t="e">
        <f t="shared" si="6"/>
        <v>#DIV/0!</v>
      </c>
      <c r="I85" s="37" t="e">
        <f t="shared" ref="I85:I102" si="7">IF(AND(E85&lt;=$H$15,E85&gt;=$H$20),"Accepted","Not Accepted")</f>
        <v>#DIV/0!</v>
      </c>
      <c r="J85" s="38"/>
    </row>
    <row r="86" spans="1:10" x14ac:dyDescent="0.2">
      <c r="A86" s="34"/>
      <c r="B86" s="35"/>
      <c r="C86" s="12"/>
      <c r="D86" s="12"/>
      <c r="E86" s="36" t="e">
        <f t="shared" si="4"/>
        <v>#DIV/0!</v>
      </c>
      <c r="F86" s="36"/>
      <c r="G86" s="31" t="e">
        <f t="shared" si="5"/>
        <v>#DIV/0!</v>
      </c>
      <c r="H86" s="32" t="e">
        <f t="shared" si="6"/>
        <v>#DIV/0!</v>
      </c>
      <c r="I86" s="37" t="e">
        <f t="shared" si="7"/>
        <v>#DIV/0!</v>
      </c>
      <c r="J86" s="38"/>
    </row>
    <row r="87" spans="1:10" x14ac:dyDescent="0.2">
      <c r="A87" s="34"/>
      <c r="B87" s="35"/>
      <c r="C87" s="12"/>
      <c r="D87" s="12"/>
      <c r="E87" s="36" t="e">
        <f t="shared" si="4"/>
        <v>#DIV/0!</v>
      </c>
      <c r="F87" s="36"/>
      <c r="G87" s="31" t="e">
        <f t="shared" si="5"/>
        <v>#DIV/0!</v>
      </c>
      <c r="H87" s="32" t="e">
        <f t="shared" si="6"/>
        <v>#DIV/0!</v>
      </c>
      <c r="I87" s="37" t="e">
        <f t="shared" si="7"/>
        <v>#DIV/0!</v>
      </c>
      <c r="J87" s="38"/>
    </row>
    <row r="88" spans="1:10" x14ac:dyDescent="0.2">
      <c r="A88" s="34"/>
      <c r="B88" s="35"/>
      <c r="C88" s="12"/>
      <c r="D88" s="12"/>
      <c r="E88" s="36" t="e">
        <f t="shared" si="4"/>
        <v>#DIV/0!</v>
      </c>
      <c r="F88" s="36"/>
      <c r="G88" s="31" t="e">
        <f t="shared" si="5"/>
        <v>#DIV/0!</v>
      </c>
      <c r="H88" s="32" t="e">
        <f t="shared" si="6"/>
        <v>#DIV/0!</v>
      </c>
      <c r="I88" s="37" t="e">
        <f t="shared" si="7"/>
        <v>#DIV/0!</v>
      </c>
      <c r="J88" s="38"/>
    </row>
    <row r="89" spans="1:10" x14ac:dyDescent="0.2">
      <c r="A89" s="34"/>
      <c r="B89" s="35"/>
      <c r="C89" s="12"/>
      <c r="D89" s="12"/>
      <c r="E89" s="36" t="e">
        <f t="shared" si="4"/>
        <v>#DIV/0!</v>
      </c>
      <c r="F89" s="36"/>
      <c r="G89" s="31" t="e">
        <f t="shared" si="5"/>
        <v>#DIV/0!</v>
      </c>
      <c r="H89" s="32" t="e">
        <f t="shared" si="6"/>
        <v>#DIV/0!</v>
      </c>
      <c r="I89" s="37" t="e">
        <f t="shared" si="7"/>
        <v>#DIV/0!</v>
      </c>
      <c r="J89" s="38"/>
    </row>
    <row r="90" spans="1:10" x14ac:dyDescent="0.2">
      <c r="A90" s="34"/>
      <c r="B90" s="35"/>
      <c r="C90" s="12"/>
      <c r="D90" s="12"/>
      <c r="E90" s="36" t="e">
        <f t="shared" si="4"/>
        <v>#DIV/0!</v>
      </c>
      <c r="F90" s="36"/>
      <c r="G90" s="31" t="e">
        <f t="shared" si="5"/>
        <v>#DIV/0!</v>
      </c>
      <c r="H90" s="32" t="e">
        <f t="shared" si="6"/>
        <v>#DIV/0!</v>
      </c>
      <c r="I90" s="37" t="e">
        <f t="shared" si="7"/>
        <v>#DIV/0!</v>
      </c>
      <c r="J90" s="38"/>
    </row>
    <row r="91" spans="1:10" x14ac:dyDescent="0.2">
      <c r="A91" s="34"/>
      <c r="B91" s="35"/>
      <c r="C91" s="12"/>
      <c r="D91" s="12"/>
      <c r="E91" s="36" t="e">
        <f t="shared" si="4"/>
        <v>#DIV/0!</v>
      </c>
      <c r="F91" s="36"/>
      <c r="G91" s="31" t="e">
        <f t="shared" si="5"/>
        <v>#DIV/0!</v>
      </c>
      <c r="H91" s="32" t="e">
        <f t="shared" si="6"/>
        <v>#DIV/0!</v>
      </c>
      <c r="I91" s="37" t="e">
        <f t="shared" si="7"/>
        <v>#DIV/0!</v>
      </c>
      <c r="J91" s="38"/>
    </row>
    <row r="92" spans="1:10" x14ac:dyDescent="0.2">
      <c r="A92" s="34"/>
      <c r="B92" s="35"/>
      <c r="C92" s="12"/>
      <c r="D92" s="12"/>
      <c r="E92" s="36" t="e">
        <f t="shared" si="4"/>
        <v>#DIV/0!</v>
      </c>
      <c r="F92" s="36"/>
      <c r="G92" s="31" t="e">
        <f t="shared" si="5"/>
        <v>#DIV/0!</v>
      </c>
      <c r="H92" s="32" t="e">
        <f t="shared" si="6"/>
        <v>#DIV/0!</v>
      </c>
      <c r="I92" s="37" t="e">
        <f t="shared" si="7"/>
        <v>#DIV/0!</v>
      </c>
      <c r="J92" s="38"/>
    </row>
    <row r="93" spans="1:10" x14ac:dyDescent="0.2">
      <c r="A93" s="34"/>
      <c r="B93" s="35"/>
      <c r="C93" s="12"/>
      <c r="D93" s="12"/>
      <c r="E93" s="36" t="e">
        <f t="shared" si="4"/>
        <v>#DIV/0!</v>
      </c>
      <c r="F93" s="36"/>
      <c r="G93" s="31" t="e">
        <f t="shared" si="5"/>
        <v>#DIV/0!</v>
      </c>
      <c r="H93" s="32" t="e">
        <f t="shared" si="6"/>
        <v>#DIV/0!</v>
      </c>
      <c r="I93" s="37" t="e">
        <f t="shared" si="7"/>
        <v>#DIV/0!</v>
      </c>
      <c r="J93" s="38"/>
    </row>
    <row r="94" spans="1:10" x14ac:dyDescent="0.2">
      <c r="A94" s="34"/>
      <c r="B94" s="35"/>
      <c r="C94" s="12"/>
      <c r="D94" s="12"/>
      <c r="E94" s="36" t="e">
        <f t="shared" si="4"/>
        <v>#DIV/0!</v>
      </c>
      <c r="F94" s="36"/>
      <c r="G94" s="31" t="e">
        <f t="shared" si="5"/>
        <v>#DIV/0!</v>
      </c>
      <c r="H94" s="32" t="e">
        <f t="shared" si="6"/>
        <v>#DIV/0!</v>
      </c>
      <c r="I94" s="37" t="e">
        <f t="shared" si="7"/>
        <v>#DIV/0!</v>
      </c>
      <c r="J94" s="38"/>
    </row>
    <row r="95" spans="1:10" x14ac:dyDescent="0.2">
      <c r="A95" s="34"/>
      <c r="B95" s="35"/>
      <c r="C95" s="12"/>
      <c r="D95" s="12"/>
      <c r="E95" s="36" t="e">
        <f t="shared" si="4"/>
        <v>#DIV/0!</v>
      </c>
      <c r="F95" s="36"/>
      <c r="G95" s="31" t="e">
        <f t="shared" si="5"/>
        <v>#DIV/0!</v>
      </c>
      <c r="H95" s="32" t="e">
        <f t="shared" si="6"/>
        <v>#DIV/0!</v>
      </c>
      <c r="I95" s="37" t="e">
        <f t="shared" si="7"/>
        <v>#DIV/0!</v>
      </c>
      <c r="J95" s="38"/>
    </row>
    <row r="96" spans="1:10" x14ac:dyDescent="0.2">
      <c r="A96" s="34"/>
      <c r="B96" s="35"/>
      <c r="C96" s="12"/>
      <c r="D96" s="12"/>
      <c r="E96" s="36" t="e">
        <f t="shared" si="4"/>
        <v>#DIV/0!</v>
      </c>
      <c r="F96" s="36"/>
      <c r="G96" s="31" t="e">
        <f t="shared" si="5"/>
        <v>#DIV/0!</v>
      </c>
      <c r="H96" s="32" t="e">
        <f t="shared" si="6"/>
        <v>#DIV/0!</v>
      </c>
      <c r="I96" s="37" t="e">
        <f t="shared" si="7"/>
        <v>#DIV/0!</v>
      </c>
      <c r="J96" s="38"/>
    </row>
    <row r="97" spans="1:10" x14ac:dyDescent="0.2">
      <c r="A97" s="34"/>
      <c r="B97" s="35"/>
      <c r="C97" s="12"/>
      <c r="D97" s="12"/>
      <c r="E97" s="36" t="e">
        <f t="shared" si="4"/>
        <v>#DIV/0!</v>
      </c>
      <c r="F97" s="36"/>
      <c r="G97" s="31" t="e">
        <f t="shared" si="5"/>
        <v>#DIV/0!</v>
      </c>
      <c r="H97" s="32" t="e">
        <f t="shared" si="6"/>
        <v>#DIV/0!</v>
      </c>
      <c r="I97" s="37" t="e">
        <f t="shared" si="7"/>
        <v>#DIV/0!</v>
      </c>
      <c r="J97" s="38"/>
    </row>
    <row r="98" spans="1:10" x14ac:dyDescent="0.2">
      <c r="A98" s="34"/>
      <c r="B98" s="35"/>
      <c r="C98" s="12"/>
      <c r="D98" s="12"/>
      <c r="E98" s="36" t="e">
        <f t="shared" si="4"/>
        <v>#DIV/0!</v>
      </c>
      <c r="F98" s="36"/>
      <c r="G98" s="31" t="e">
        <f t="shared" si="5"/>
        <v>#DIV/0!</v>
      </c>
      <c r="H98" s="32" t="e">
        <f t="shared" si="6"/>
        <v>#DIV/0!</v>
      </c>
      <c r="I98" s="37" t="e">
        <f t="shared" si="7"/>
        <v>#DIV/0!</v>
      </c>
      <c r="J98" s="38"/>
    </row>
    <row r="99" spans="1:10" x14ac:dyDescent="0.2">
      <c r="A99" s="34"/>
      <c r="B99" s="35"/>
      <c r="C99" s="12"/>
      <c r="D99" s="12"/>
      <c r="E99" s="36" t="e">
        <f t="shared" si="4"/>
        <v>#DIV/0!</v>
      </c>
      <c r="F99" s="36"/>
      <c r="G99" s="31" t="e">
        <f t="shared" si="5"/>
        <v>#DIV/0!</v>
      </c>
      <c r="H99" s="32" t="e">
        <f t="shared" si="6"/>
        <v>#DIV/0!</v>
      </c>
      <c r="I99" s="37" t="e">
        <f t="shared" si="7"/>
        <v>#DIV/0!</v>
      </c>
      <c r="J99" s="38"/>
    </row>
    <row r="100" spans="1:10" x14ac:dyDescent="0.2">
      <c r="A100" s="34"/>
      <c r="B100" s="35"/>
      <c r="C100" s="12"/>
      <c r="D100" s="12"/>
      <c r="E100" s="36" t="e">
        <f t="shared" si="4"/>
        <v>#DIV/0!</v>
      </c>
      <c r="F100" s="36"/>
      <c r="G100" s="31" t="e">
        <f t="shared" si="5"/>
        <v>#DIV/0!</v>
      </c>
      <c r="H100" s="32" t="e">
        <f t="shared" si="6"/>
        <v>#DIV/0!</v>
      </c>
      <c r="I100" s="37" t="e">
        <f t="shared" si="7"/>
        <v>#DIV/0!</v>
      </c>
      <c r="J100" s="38"/>
    </row>
    <row r="101" spans="1:10" x14ac:dyDescent="0.2">
      <c r="A101" s="34"/>
      <c r="B101" s="35"/>
      <c r="C101" s="12"/>
      <c r="D101" s="12"/>
      <c r="E101" s="36" t="e">
        <f t="shared" si="4"/>
        <v>#DIV/0!</v>
      </c>
      <c r="F101" s="36"/>
      <c r="G101" s="31" t="e">
        <f t="shared" si="5"/>
        <v>#DIV/0!</v>
      </c>
      <c r="H101" s="32" t="e">
        <f t="shared" si="6"/>
        <v>#DIV/0!</v>
      </c>
      <c r="I101" s="37" t="e">
        <f t="shared" si="7"/>
        <v>#DIV/0!</v>
      </c>
      <c r="J101" s="38"/>
    </row>
    <row r="102" spans="1:10" x14ac:dyDescent="0.2">
      <c r="A102" s="34"/>
      <c r="B102" s="35"/>
      <c r="C102" s="12"/>
      <c r="D102" s="12"/>
      <c r="E102" s="36" t="e">
        <f t="shared" si="4"/>
        <v>#DIV/0!</v>
      </c>
      <c r="F102" s="36"/>
      <c r="G102" s="31" t="e">
        <f t="shared" si="5"/>
        <v>#DIV/0!</v>
      </c>
      <c r="H102" s="32" t="e">
        <f t="shared" si="6"/>
        <v>#DIV/0!</v>
      </c>
      <c r="I102" s="37" t="e">
        <f t="shared" si="7"/>
        <v>#DIV/0!</v>
      </c>
      <c r="J102" s="38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21" t="s">
        <v>29</v>
      </c>
      <c r="B104" s="1"/>
      <c r="C104" s="60"/>
      <c r="D104" s="60"/>
      <c r="E104" s="60"/>
      <c r="F104" s="60"/>
      <c r="G104" s="22"/>
      <c r="H104" s="23" t="s">
        <v>2</v>
      </c>
      <c r="I104" s="60"/>
      <c r="J104" s="60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</sheetData>
  <mergeCells count="78">
    <mergeCell ref="C104:F104"/>
    <mergeCell ref="I104:J104"/>
    <mergeCell ref="A1:K1"/>
    <mergeCell ref="C5:G5"/>
    <mergeCell ref="C6:G6"/>
    <mergeCell ref="C7:G7"/>
    <mergeCell ref="C8:G8"/>
    <mergeCell ref="A102:B102"/>
    <mergeCell ref="E102:F102"/>
    <mergeCell ref="I102:J102"/>
    <mergeCell ref="A100:B100"/>
    <mergeCell ref="E100:F100"/>
    <mergeCell ref="I100:J100"/>
    <mergeCell ref="A101:B101"/>
    <mergeCell ref="E101:F101"/>
    <mergeCell ref="I101:J101"/>
    <mergeCell ref="A98:B98"/>
    <mergeCell ref="E98:F98"/>
    <mergeCell ref="I98:J98"/>
    <mergeCell ref="A99:B99"/>
    <mergeCell ref="E99:F99"/>
    <mergeCell ref="I99:J99"/>
    <mergeCell ref="A96:B96"/>
    <mergeCell ref="E96:F96"/>
    <mergeCell ref="I96:J96"/>
    <mergeCell ref="A97:B97"/>
    <mergeCell ref="E97:F97"/>
    <mergeCell ref="I97:J97"/>
    <mergeCell ref="A94:B94"/>
    <mergeCell ref="E94:F94"/>
    <mergeCell ref="I94:J94"/>
    <mergeCell ref="A95:B95"/>
    <mergeCell ref="E95:F95"/>
    <mergeCell ref="I95:J95"/>
    <mergeCell ref="A92:B92"/>
    <mergeCell ref="E92:F92"/>
    <mergeCell ref="I92:J92"/>
    <mergeCell ref="A93:B93"/>
    <mergeCell ref="E93:F93"/>
    <mergeCell ref="I93:J93"/>
    <mergeCell ref="A90:B90"/>
    <mergeCell ref="E90:F90"/>
    <mergeCell ref="I90:J90"/>
    <mergeCell ref="A91:B91"/>
    <mergeCell ref="E91:F91"/>
    <mergeCell ref="I91:J91"/>
    <mergeCell ref="A88:B88"/>
    <mergeCell ref="E88:F88"/>
    <mergeCell ref="I88:J88"/>
    <mergeCell ref="A89:B89"/>
    <mergeCell ref="E89:F89"/>
    <mergeCell ref="I89:J89"/>
    <mergeCell ref="A86:B86"/>
    <mergeCell ref="E86:F86"/>
    <mergeCell ref="I86:J86"/>
    <mergeCell ref="A87:B87"/>
    <mergeCell ref="E87:F87"/>
    <mergeCell ref="I87:J87"/>
    <mergeCell ref="A84:B84"/>
    <mergeCell ref="E84:F84"/>
    <mergeCell ref="I84:J84"/>
    <mergeCell ref="A85:B85"/>
    <mergeCell ref="E85:F85"/>
    <mergeCell ref="I85:J85"/>
    <mergeCell ref="A83:B83"/>
    <mergeCell ref="E83:F83"/>
    <mergeCell ref="I83:J83"/>
    <mergeCell ref="E13:H13"/>
    <mergeCell ref="C14:D14"/>
    <mergeCell ref="C32:D32"/>
    <mergeCell ref="E32:F32"/>
    <mergeCell ref="G32:H32"/>
    <mergeCell ref="B41:C41"/>
    <mergeCell ref="A81:B82"/>
    <mergeCell ref="C81:F81"/>
    <mergeCell ref="G81:G82"/>
    <mergeCell ref="H81:J82"/>
    <mergeCell ref="E82:F82"/>
  </mergeCells>
  <pageMargins left="0.25" right="0.2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G28" sqref="G28"/>
    </sheetView>
  </sheetViews>
  <sheetFormatPr defaultRowHeight="12.75" x14ac:dyDescent="0.2"/>
  <sheetData>
    <row r="1" spans="1:14" ht="18" x14ac:dyDescent="0.25">
      <c r="A1" s="3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1"/>
      <c r="K3" s="1"/>
      <c r="L3" s="1"/>
      <c r="M3" s="1"/>
      <c r="N3" s="1"/>
    </row>
    <row r="4" spans="1:14" x14ac:dyDescent="0.2">
      <c r="A4" s="66"/>
      <c r="B4" s="66"/>
      <c r="C4" s="66"/>
      <c r="D4" s="66"/>
      <c r="E4" s="66"/>
      <c r="F4" s="66"/>
      <c r="G4" s="66"/>
      <c r="H4" s="66"/>
      <c r="I4" s="66"/>
      <c r="J4" s="1"/>
      <c r="K4" s="1"/>
      <c r="L4" s="1"/>
      <c r="M4" s="1"/>
      <c r="N4" s="1"/>
    </row>
    <row r="5" spans="1:14" x14ac:dyDescent="0.2">
      <c r="A5" s="66"/>
      <c r="B5" s="66"/>
      <c r="C5" s="66"/>
      <c r="D5" s="66"/>
      <c r="E5" s="66"/>
      <c r="F5" s="66"/>
      <c r="G5" s="66"/>
      <c r="H5" s="66"/>
      <c r="I5" s="66"/>
      <c r="J5" s="1"/>
      <c r="K5" s="1"/>
      <c r="L5" s="1"/>
      <c r="M5" s="1"/>
      <c r="N5" s="1"/>
    </row>
    <row r="6" spans="1:14" x14ac:dyDescent="0.2">
      <c r="A6" s="66"/>
      <c r="B6" s="66"/>
      <c r="C6" s="66"/>
      <c r="D6" s="66"/>
      <c r="E6" s="66"/>
      <c r="F6" s="66"/>
      <c r="G6" s="66"/>
      <c r="H6" s="66"/>
      <c r="I6" s="66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x14ac:dyDescent="0.2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"/>
      <c r="N8" s="1"/>
    </row>
    <row r="9" spans="1:14" ht="15" x14ac:dyDescent="0.2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"/>
      <c r="N9" s="1"/>
    </row>
    <row r="10" spans="1:14" ht="15" x14ac:dyDescent="0.2">
      <c r="A10" s="24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"/>
      <c r="N10" s="1"/>
    </row>
    <row r="11" spans="1:14" ht="15" x14ac:dyDescent="0.2">
      <c r="A11" s="24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14" ht="15" x14ac:dyDescent="0.2">
      <c r="A12" s="24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"/>
      <c r="N12" s="1"/>
    </row>
    <row r="13" spans="1:14" ht="15" x14ac:dyDescent="0.2">
      <c r="A13" s="24" t="s">
        <v>39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"/>
      <c r="N13" s="1"/>
    </row>
    <row r="14" spans="1:14" ht="15" x14ac:dyDescent="0.2">
      <c r="A14" s="24" t="s">
        <v>40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"/>
      <c r="N14" s="1"/>
    </row>
    <row r="15" spans="1:14" ht="15" x14ac:dyDescent="0.2">
      <c r="A15" s="24"/>
      <c r="B15" s="2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sheetProtection selectLockedCells="1"/>
  <mergeCells count="1">
    <mergeCell ref="A3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Saxitoxin 20-0173-CA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Butland</dc:creator>
  <cp:lastModifiedBy>dftecno</cp:lastModifiedBy>
  <dcterms:created xsi:type="dcterms:W3CDTF">2018-06-21T13:07:07Z</dcterms:created>
  <dcterms:modified xsi:type="dcterms:W3CDTF">2020-01-30T18:12:11Z</dcterms:modified>
</cp:coreProperties>
</file>